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walker\Desktop\"/>
    </mc:Choice>
  </mc:AlternateContent>
  <xr:revisionPtr revIDLastSave="0" documentId="13_ncr:1_{5B26A21D-5C14-4D31-A6DB-10AA694C34E5}" xr6:coauthVersionLast="36" xr6:coauthVersionMax="47" xr10:uidLastSave="{00000000-0000-0000-0000-000000000000}"/>
  <bookViews>
    <workbookView xWindow="0" yWindow="0" windowWidth="28800" windowHeight="12105" xr2:uid="{BD7BDDA2-97B1-46F1-8F2E-F702FCB07E7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1" i="1" l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<sst xmlns="http://schemas.openxmlformats.org/spreadsheetml/2006/main" count="110" uniqueCount="69">
  <si>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</si>
  <si>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</si>
  <si>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</si>
  <si>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</si>
  <si>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</si>
  <si>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</si>
  <si>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</si>
  <si>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</si>
  <si>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</si>
  <si>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</si>
  <si>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</si>
  <si>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</si>
  <si>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</si>
  <si>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</si>
  <si>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</si>
  <si>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</si>
  <si>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</si>
  <si>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</si>
  <si>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</si>
  <si>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</si>
  <si>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</si>
  <si>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</si>
  <si>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</si>
  <si>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</si>
  <si>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</si>
  <si>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</si>
  <si>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</si>
  <si>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</si>
  <si>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</si>
  <si>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</si>
  <si>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</si>
  <si>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</si>
  <si>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</si>
  <si>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</si>
  <si>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</si>
  <si>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IL-501</t>
  </si>
  <si>
    <t>City of Rockford</t>
  </si>
  <si>
    <t>FY2023 Rosecrance Consolidated Renewal</t>
  </si>
  <si>
    <t>IL0009L5T012316</t>
  </si>
  <si>
    <t>PH</t>
  </si>
  <si>
    <t/>
  </si>
  <si>
    <t>FMR</t>
  </si>
  <si>
    <t>Chicago</t>
  </si>
  <si>
    <t>Rockford/DeKalb, Winnebago, Boone Counties CoC</t>
  </si>
  <si>
    <t>FY 2023 Rosecrance 2003 Renewal</t>
  </si>
  <si>
    <t>IL0012L5T012316</t>
  </si>
  <si>
    <t>Hope Haven of DeKalb County, Inc.</t>
  </si>
  <si>
    <t>Dresser Court</t>
  </si>
  <si>
    <t>IL0089L5T012316</t>
  </si>
  <si>
    <t>The Housing Authority of the County of DeKalb</t>
  </si>
  <si>
    <t>FY2023 SPC Rental Assistance Renewal B (IL0090L5T012114)</t>
  </si>
  <si>
    <t>IL0090L5T012316</t>
  </si>
  <si>
    <t>Rapid Re-housing</t>
  </si>
  <si>
    <t>IL0552L5T012310</t>
  </si>
  <si>
    <t>Actual Rent</t>
  </si>
  <si>
    <t>Housing First</t>
  </si>
  <si>
    <t>IL0580L5T012310</t>
  </si>
  <si>
    <t>Institute for Community Alliances</t>
  </si>
  <si>
    <t>Rockford DeKalb Winnebago Boone HMIS</t>
  </si>
  <si>
    <t>IL0615L5T012308</t>
  </si>
  <si>
    <t>FY2023 COR Youth Rapid Rehousing Project</t>
  </si>
  <si>
    <t>IL0648L5T012307</t>
  </si>
  <si>
    <t>Shelter Care Ministries</t>
  </si>
  <si>
    <t>FY2023 Family Rapid Rehousing</t>
  </si>
  <si>
    <t>IL1865L5T012300</t>
  </si>
  <si>
    <t>FY2023 Family Permanent Supportive Housing</t>
  </si>
  <si>
    <t>IL1866L5T012300</t>
  </si>
  <si>
    <t>FY2023 Jubilee Permanent Supportive Housing</t>
  </si>
  <si>
    <t>IL1867L5T012300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</si>
</sst>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E75AE-DAAB-42BB-80E3-1DE5BD4EE44A}">
  <sheetPr codeName="Sheet113">
    <pageSetUpPr fitToPage="1"/>
  </sheetPr>
  <dimension ref="A1:Y31"/>
  <sheetViews>
    <sheetView tabSelected="1" zoomScaleNormal="100" workbookViewId="0">
      <pane ySplit="10" topLeftCell="A11" activePane="bottomLeft" state="frozen"/>
      <selection pane="bottomLeft" activeCell="A18" sqref="A18"/>
    </sheetView>
  </sheetViews>
  <sheetFormatPr defaultRowHeight="14.25"/>
  <cols>
    <col min="1" max="2" width="23.75" customWidth="1"/>
    <col min="3" max="3" width="17.75" customWidth="1"/>
    <col min="4" max="4" width="11.75" customWidth="1"/>
    <col min="5" max="6" width="16.75" customWidth="1"/>
    <col min="7" max="15" width="11.75" customWidth="1"/>
    <col min="16" max="24" width="10.75" customWidth="1"/>
    <col min="25" max="25" width="12.75" customWidth="1"/>
  </cols>
  <sheetData>
    <row r="1" spans="1:25" ht="15" customHeight="1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>
      <c r="A7" s="35" t="s">
        <v>6</v>
      </c>
      <c r="B7" s="9">
        <f ca="1">SUM(OFFSET(Y10,1,0,500,1))</f>
        <v>2419734</v>
      </c>
      <c r="C7" s="10"/>
      <c r="D7" s="10"/>
      <c r="E7" s="10"/>
      <c r="F7" s="10"/>
      <c r="G7" s="10"/>
      <c r="H7" s="11"/>
    </row>
    <row r="8" spans="1:25" ht="15" customHeight="1">
      <c r="A8" s="12"/>
      <c r="B8" s="13"/>
      <c r="C8" s="13"/>
      <c r="D8" s="13"/>
      <c r="E8" s="12"/>
      <c r="F8" s="12"/>
      <c r="G8" s="14"/>
      <c r="H8" s="15"/>
    </row>
    <row r="9" spans="1:25" ht="15" customHeight="1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" customHeight="1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ht="15">
      <c r="A11" s="42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817920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43040</v>
      </c>
      <c r="O11" s="30" t="s">
        <v>41</v>
      </c>
      <c r="P11" s="31">
        <v>0</v>
      </c>
      <c r="Q11" s="31">
        <v>0</v>
      </c>
      <c r="R11" s="31">
        <v>96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31" si="0">SUM(P11:W11)</f>
        <v>96</v>
      </c>
      <c r="Y11" s="33">
        <f t="shared" ref="Y11:Y31" si="1">SUM(G11:N11)</f>
        <v>860960</v>
      </c>
    </row>
    <row r="12" spans="1:25" ht="15">
      <c r="A12" s="42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153360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8059</v>
      </c>
      <c r="O12" s="30" t="s">
        <v>41</v>
      </c>
      <c r="P12" s="31">
        <v>0</v>
      </c>
      <c r="Q12" s="31">
        <v>0</v>
      </c>
      <c r="R12" s="31">
        <v>18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18</v>
      </c>
      <c r="Y12" s="33">
        <f t="shared" si="1"/>
        <v>161419</v>
      </c>
    </row>
    <row r="13" spans="1:25" ht="15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93690</v>
      </c>
      <c r="J13" s="29">
        <v>0</v>
      </c>
      <c r="K13" s="29">
        <v>0</v>
      </c>
      <c r="L13" s="29">
        <v>0</v>
      </c>
      <c r="M13" s="29">
        <v>0</v>
      </c>
      <c r="N13" s="28">
        <v>5000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98690</v>
      </c>
    </row>
    <row r="14" spans="1:25" ht="15">
      <c r="A14" s="25" t="s">
        <v>49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513432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6069</v>
      </c>
      <c r="O14" s="30" t="s">
        <v>41</v>
      </c>
      <c r="P14" s="31">
        <v>0</v>
      </c>
      <c r="Q14" s="31">
        <v>0</v>
      </c>
      <c r="R14" s="31">
        <v>35</v>
      </c>
      <c r="S14" s="31">
        <v>12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47</v>
      </c>
      <c r="Y14" s="33">
        <f t="shared" si="1"/>
        <v>519501</v>
      </c>
    </row>
    <row r="15" spans="1:25" ht="15">
      <c r="A15" s="25" t="s">
        <v>46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26352</v>
      </c>
      <c r="I15" s="29">
        <v>20546</v>
      </c>
      <c r="J15" s="29">
        <v>0</v>
      </c>
      <c r="K15" s="29">
        <v>0</v>
      </c>
      <c r="L15" s="29">
        <v>0</v>
      </c>
      <c r="M15" s="29">
        <v>0</v>
      </c>
      <c r="N15" s="28">
        <v>3000</v>
      </c>
      <c r="O15" s="30" t="s">
        <v>54</v>
      </c>
      <c r="P15" s="31">
        <v>0</v>
      </c>
      <c r="Q15" s="31">
        <v>0</v>
      </c>
      <c r="R15" s="31">
        <v>0</v>
      </c>
      <c r="S15" s="31">
        <v>2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2</v>
      </c>
      <c r="Y15" s="33">
        <f t="shared" si="1"/>
        <v>49898</v>
      </c>
    </row>
    <row r="16" spans="1:25" ht="15">
      <c r="A16" s="25" t="s">
        <v>46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29704</v>
      </c>
      <c r="J16" s="29">
        <v>0</v>
      </c>
      <c r="K16" s="29">
        <v>0</v>
      </c>
      <c r="L16" s="29">
        <v>0</v>
      </c>
      <c r="M16" s="29">
        <v>0</v>
      </c>
      <c r="N16" s="28">
        <v>0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29704</v>
      </c>
    </row>
    <row r="17" spans="1:25" ht="15">
      <c r="A17" s="25" t="s">
        <v>57</v>
      </c>
      <c r="B17" s="25" t="s">
        <v>58</v>
      </c>
      <c r="C17" s="26" t="s">
        <v>59</v>
      </c>
      <c r="D17" s="26">
        <v>2025</v>
      </c>
      <c r="E17" s="26" t="s">
        <v>20</v>
      </c>
      <c r="F17" s="27" t="s">
        <v>40</v>
      </c>
      <c r="G17" s="28">
        <v>0</v>
      </c>
      <c r="H17" s="29">
        <v>0</v>
      </c>
      <c r="I17" s="29">
        <v>0</v>
      </c>
      <c r="J17" s="29">
        <v>0</v>
      </c>
      <c r="K17" s="29">
        <v>83670</v>
      </c>
      <c r="L17" s="29">
        <v>0</v>
      </c>
      <c r="M17" s="29">
        <v>0</v>
      </c>
      <c r="N17" s="28">
        <v>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83670</v>
      </c>
    </row>
    <row r="18" spans="1:25" ht="15">
      <c r="A18" s="42" t="s">
        <v>36</v>
      </c>
      <c r="B18" s="25" t="s">
        <v>60</v>
      </c>
      <c r="C18" s="26" t="s">
        <v>61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80100</v>
      </c>
      <c r="I18" s="29">
        <v>16392</v>
      </c>
      <c r="J18" s="29">
        <v>0</v>
      </c>
      <c r="K18" s="29">
        <v>0</v>
      </c>
      <c r="L18" s="29">
        <v>0</v>
      </c>
      <c r="M18" s="29">
        <v>0</v>
      </c>
      <c r="N18" s="28">
        <v>8197</v>
      </c>
      <c r="O18" s="30" t="s">
        <v>41</v>
      </c>
      <c r="P18" s="31">
        <v>0</v>
      </c>
      <c r="Q18" s="31">
        <v>5</v>
      </c>
      <c r="R18" s="31">
        <v>5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10</v>
      </c>
      <c r="Y18" s="33">
        <f t="shared" si="1"/>
        <v>104689</v>
      </c>
    </row>
    <row r="19" spans="1:25" ht="15">
      <c r="A19" s="25" t="s">
        <v>62</v>
      </c>
      <c r="B19" s="25" t="s">
        <v>63</v>
      </c>
      <c r="C19" s="26" t="s">
        <v>64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109380</v>
      </c>
      <c r="I19" s="29">
        <v>38494</v>
      </c>
      <c r="J19" s="29">
        <v>0</v>
      </c>
      <c r="K19" s="29">
        <v>300</v>
      </c>
      <c r="L19" s="29">
        <v>0</v>
      </c>
      <c r="M19" s="29">
        <v>0</v>
      </c>
      <c r="N19" s="28">
        <v>10000</v>
      </c>
      <c r="O19" s="30" t="s">
        <v>41</v>
      </c>
      <c r="P19" s="31">
        <v>0</v>
      </c>
      <c r="Q19" s="31">
        <v>0</v>
      </c>
      <c r="R19" s="31">
        <v>0</v>
      </c>
      <c r="S19" s="31">
        <v>3</v>
      </c>
      <c r="T19" s="31">
        <v>5</v>
      </c>
      <c r="U19" s="31">
        <v>0</v>
      </c>
      <c r="V19" s="31">
        <v>0</v>
      </c>
      <c r="W19" s="31">
        <v>0</v>
      </c>
      <c r="X19" s="32">
        <f t="shared" si="0"/>
        <v>8</v>
      </c>
      <c r="Y19" s="33">
        <f t="shared" si="1"/>
        <v>158174</v>
      </c>
    </row>
    <row r="20" spans="1:25" ht="15">
      <c r="A20" s="25" t="s">
        <v>62</v>
      </c>
      <c r="B20" s="25" t="s">
        <v>65</v>
      </c>
      <c r="C20" s="26" t="s">
        <v>66</v>
      </c>
      <c r="D20" s="26">
        <v>2025</v>
      </c>
      <c r="E20" s="26" t="s">
        <v>39</v>
      </c>
      <c r="F20" s="27" t="s">
        <v>40</v>
      </c>
      <c r="G20" s="28">
        <v>150150</v>
      </c>
      <c r="H20" s="29">
        <v>0</v>
      </c>
      <c r="I20" s="29">
        <v>24051</v>
      </c>
      <c r="J20" s="29">
        <v>17820</v>
      </c>
      <c r="K20" s="29">
        <v>300</v>
      </c>
      <c r="L20" s="29">
        <v>0</v>
      </c>
      <c r="M20" s="29">
        <v>0</v>
      </c>
      <c r="N20" s="28">
        <v>10000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202321</v>
      </c>
    </row>
    <row r="21" spans="1:25" ht="15">
      <c r="A21" s="25" t="s">
        <v>62</v>
      </c>
      <c r="B21" s="25" t="s">
        <v>67</v>
      </c>
      <c r="C21" s="26" t="s">
        <v>68</v>
      </c>
      <c r="D21" s="26">
        <v>2025</v>
      </c>
      <c r="E21" s="26" t="s">
        <v>39</v>
      </c>
      <c r="F21" s="27" t="s">
        <v>40</v>
      </c>
      <c r="G21" s="28">
        <v>92202</v>
      </c>
      <c r="H21" s="29">
        <v>0</v>
      </c>
      <c r="I21" s="29">
        <v>33356</v>
      </c>
      <c r="J21" s="29">
        <v>14850</v>
      </c>
      <c r="K21" s="29">
        <v>300</v>
      </c>
      <c r="L21" s="29">
        <v>0</v>
      </c>
      <c r="M21" s="29">
        <v>0</v>
      </c>
      <c r="N21" s="28">
        <v>10000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150708</v>
      </c>
    </row>
    <row r="22" spans="1:25" ht="15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ht="15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ht="15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ht="15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ht="15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ht="15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ht="15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ht="15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ht="15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ht="15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</sheetData>
  <autoFilter ref="A10:Y10" xr:uid="{963E75AE-DAAB-42BB-80E3-1DE5BD4EE44A}"/>
  <conditionalFormatting sqref="D11:D31">
    <cfRule type="expression" dxfId="2" priority="1">
      <formula>OR($D11&gt;2025,AND($D11&lt;2025,$D11&lt;&gt;""))</formula>
    </cfRule>
  </conditionalFormatting>
  <conditionalFormatting sqref="Y11:Y3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1" xr:uid="{6E338874-B8E4-4314-8057-35F262212483}">
      <formula1>"DV, YHDP"</formula1>
    </dataValidation>
    <dataValidation type="list" allowBlank="1" showInputMessage="1" showErrorMessage="1" sqref="O11:O31" xr:uid="{0F962F29-5F43-47C8-AE16-8394C757DA0C}">
      <formula1>"FMR, Actual Rent"</formula1>
    </dataValidation>
    <dataValidation type="list" allowBlank="1" showInputMessage="1" showErrorMessage="1" sqref="E11:E31" xr:uid="{FE32AB97-F1B9-4B0D-8F82-13BF0FCA7231}">
      <formula1>"PH, TH, Joint TH &amp; PH-RRH, HMIS, SSO, TRA, PRA, SRA, S+C/SRO"</formula1>
    </dataValidation>
    <dataValidation allowBlank="1" showErrorMessage="1" sqref="A10:Y10" xr:uid="{270B6D0B-5B5B-4F24-B1AD-74E6A63DFE16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Angie Walker</cp:lastModifiedBy>
  <dcterms:created xsi:type="dcterms:W3CDTF">2024-06-13T16:08:18Z</dcterms:created>
  <dcterms:modified xsi:type="dcterms:W3CDTF">2024-08-01T16:24:08Z</dcterms:modified>
</cp:coreProperties>
</file>